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16560" windowHeight="102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<sst xmlns="http://schemas.openxmlformats.org/spreadsheetml/2006/main" count="79" uniqueCount="52">
  <si>
    <t>League</t>
  </si>
  <si>
    <t xml:space="preserve">Wesco </t>
  </si>
  <si>
    <t xml:space="preserve">GSHL </t>
  </si>
  <si>
    <t xml:space="preserve">Kingco </t>
  </si>
  <si>
    <t xml:space="preserve">SPSL S </t>
  </si>
  <si>
    <t xml:space="preserve">SPSL N </t>
  </si>
  <si>
    <t xml:space="preserve">Narrows </t>
  </si>
  <si>
    <t xml:space="preserve">Big 9 </t>
  </si>
  <si>
    <t xml:space="preserve">GSL </t>
  </si>
  <si>
    <t>Placers</t>
  </si>
  <si>
    <t>Weight Classes</t>
  </si>
  <si>
    <t>by</t>
  </si>
  <si>
    <t># of Births</t>
  </si>
  <si>
    <t>Region</t>
  </si>
  <si>
    <t>1st</t>
  </si>
  <si>
    <t>2nd</t>
  </si>
  <si>
    <t>3rd</t>
  </si>
  <si>
    <t>4th</t>
  </si>
  <si>
    <t>5th</t>
  </si>
  <si>
    <t>6th</t>
  </si>
  <si>
    <t>7th</t>
  </si>
  <si>
    <t>8th</t>
  </si>
  <si>
    <t>29/56</t>
  </si>
  <si>
    <t>26/70</t>
  </si>
  <si>
    <t>26/56</t>
  </si>
  <si>
    <t>30/42</t>
  </si>
  <si>
    <t>Totals</t>
  </si>
  <si>
    <t>Avg/Team</t>
  </si>
  <si>
    <t>Regional</t>
  </si>
  <si>
    <t>Region 1</t>
  </si>
  <si>
    <t>Region 2</t>
  </si>
  <si>
    <t>Region 3</t>
  </si>
  <si>
    <t>Region 4</t>
  </si>
  <si>
    <t>4th placers</t>
  </si>
  <si>
    <t>6-28</t>
  </si>
  <si>
    <t>3-28</t>
  </si>
  <si>
    <t>12-30</t>
  </si>
  <si>
    <t>None represented</t>
  </si>
  <si>
    <r>
      <t>5</t>
    </r>
    <r>
      <rPr>
        <vertAlign val="superscript"/>
        <sz val="10"/>
        <rFont val="Verdana"/>
        <family val="2"/>
      </rPr>
      <t>th</t>
    </r>
    <r>
      <rPr>
        <sz val="10"/>
        <rFont val="Verdana"/>
        <family val="0"/>
      </rPr>
      <t xml:space="preserve"> placers</t>
    </r>
  </si>
  <si>
    <t>1-28</t>
  </si>
  <si>
    <t>Wesco+NW</t>
  </si>
  <si>
    <t>Metro</t>
  </si>
  <si>
    <t>Seamont</t>
  </si>
  <si>
    <t xml:space="preserve">Narrows+Oly </t>
  </si>
  <si>
    <t xml:space="preserve">SPSL  </t>
  </si>
  <si>
    <t>32/56</t>
  </si>
  <si>
    <t>7/56</t>
  </si>
  <si>
    <t>42/70</t>
  </si>
  <si>
    <t>31/42</t>
  </si>
  <si>
    <t>Regional</t>
  </si>
  <si>
    <t>4A</t>
  </si>
  <si>
    <t>3A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</si>
</sst>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2"/>
    </font>
    <font>
      <sz val="10"/>
      <name val="Verdana"/>
      <family val="0"/>
    </font>
    <font>
      <sz val="12"/>
      <name val="Verdana"/>
      <family val="2"/>
    </font>
    <font>
      <b/>
      <sz val="12"/>
      <name val="Verdana"/>
      <family val="2"/>
    </font>
    <font>
      <sz val="12"/>
      <name val="Tahoma"/>
      <family val="2"/>
    </font>
    <font>
      <b/>
      <sz val="12"/>
      <name val="Tahoma"/>
      <family val="2"/>
    </font>
    <font>
      <vertAlign val="superscript"/>
      <sz val="10"/>
      <name val="Verdana"/>
      <family val="2"/>
    </font>
    <font>
      <b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19">
      <alignment/>
      <protection/>
    </xf>
    <xf numFmtId="0" fontId="1" fillId="0" borderId="0" xfId="19" applyAlignment="1">
      <alignment horizontal="center"/>
      <protection/>
    </xf>
    <xf numFmtId="0" fontId="2" fillId="0" borderId="0" xfId="19" applyFont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2" fillId="0" borderId="0" xfId="19" applyFont="1">
      <alignment/>
      <protection/>
    </xf>
    <xf numFmtId="0" fontId="1" fillId="0" borderId="0" xfId="19" applyFont="1" applyAlignment="1">
      <alignment horizontal="center"/>
      <protection/>
    </xf>
    <xf numFmtId="49" fontId="1" fillId="0" borderId="0" xfId="19" applyNumberFormat="1" applyFont="1" applyAlignment="1">
      <alignment horizontal="center"/>
      <protection/>
    </xf>
    <xf numFmtId="49" fontId="1" fillId="0" borderId="0" xfId="19" applyNumberFormat="1">
      <alignment/>
      <protection/>
    </xf>
    <xf numFmtId="0" fontId="7" fillId="0" borderId="0" xfId="19" applyFont="1">
      <alignment/>
      <protection/>
    </xf>
    <xf numFmtId="0" fontId="2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2" fillId="0" borderId="2" xfId="19" applyFont="1" applyBorder="1" applyAlignment="1">
      <alignment horizontal="center"/>
      <protection/>
    </xf>
    <xf numFmtId="0" fontId="2" fillId="0" borderId="3" xfId="19" applyFont="1" applyBorder="1" applyAlignment="1">
      <alignment horizontal="center"/>
      <protection/>
    </xf>
    <xf numFmtId="0" fontId="2" fillId="0" borderId="4" xfId="19" applyFont="1" applyBorder="1" applyAlignment="1">
      <alignment horizontal="center"/>
      <protection/>
    </xf>
    <xf numFmtId="0" fontId="2" fillId="0" borderId="5" xfId="19" applyFont="1" applyBorder="1" applyAlignment="1">
      <alignment horizontal="center"/>
      <protection/>
    </xf>
    <xf numFmtId="0" fontId="2" fillId="0" borderId="6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/>
      <protection/>
    </xf>
    <xf numFmtId="0" fontId="2" fillId="0" borderId="7" xfId="19" applyFont="1" applyBorder="1" applyAlignment="1">
      <alignment horizontal="center"/>
      <protection/>
    </xf>
    <xf numFmtId="0" fontId="2" fillId="0" borderId="8" xfId="19" applyFont="1" applyBorder="1" applyAlignment="1">
      <alignment horizontal="center"/>
      <protection/>
    </xf>
    <xf numFmtId="0" fontId="3" fillId="0" borderId="0" xfId="19" applyFont="1">
      <alignment/>
      <protection/>
    </xf>
    <xf numFmtId="0" fontId="1" fillId="0" borderId="0" xfId="19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workbookViewId="0" topLeftCell="A1">
      <selection activeCell="B26" sqref="B26"/>
    </sheetView>
  </sheetViews>
  <sheetFormatPr defaultColWidth="12.140625" defaultRowHeight="12.75" customHeight="1"/>
  <cols>
    <col min="1" max="9" width="10.8515625" style="1" customWidth="1"/>
    <col min="10" max="10" width="7.8515625" style="1" customWidth="1"/>
    <col min="11" max="11" width="8.8515625" style="1" customWidth="1"/>
    <col min="12" max="12" width="12.140625" style="1" customWidth="1"/>
    <col min="13" max="13" width="12.28125" style="2" customWidth="1"/>
    <col min="14" max="16384" width="12.140625" style="1" customWidth="1"/>
  </cols>
  <sheetData>
    <row r="1" spans="1:19" ht="15.75" customHeight="1">
      <c r="A1" s="3" t="s">
        <v>0</v>
      </c>
      <c r="B1" s="13" t="s">
        <v>1</v>
      </c>
      <c r="C1" s="14" t="s">
        <v>2</v>
      </c>
      <c r="D1" s="13" t="s">
        <v>3</v>
      </c>
      <c r="E1" s="14" t="s">
        <v>4</v>
      </c>
      <c r="F1" s="13" t="s">
        <v>5</v>
      </c>
      <c r="G1" s="14" t="s">
        <v>6</v>
      </c>
      <c r="H1" s="13" t="s">
        <v>7</v>
      </c>
      <c r="I1" s="14" t="s">
        <v>8</v>
      </c>
      <c r="J1" s="4" t="s">
        <v>50</v>
      </c>
      <c r="K1" s="3"/>
      <c r="L1" s="4" t="s">
        <v>9</v>
      </c>
      <c r="M1" s="5"/>
      <c r="N1" s="6"/>
      <c r="O1" s="6"/>
      <c r="P1" s="6"/>
      <c r="Q1" s="6"/>
      <c r="R1" s="1">
        <v>14</v>
      </c>
      <c r="S1" s="1" t="s">
        <v>10</v>
      </c>
    </row>
    <row r="2" spans="2:17" ht="15.75" customHeight="1">
      <c r="B2" s="15">
        <v>11</v>
      </c>
      <c r="C2" s="16">
        <v>5</v>
      </c>
      <c r="D2" s="15">
        <v>11</v>
      </c>
      <c r="E2" s="16">
        <v>9</v>
      </c>
      <c r="F2" s="15">
        <v>9</v>
      </c>
      <c r="G2" s="16">
        <v>8</v>
      </c>
      <c r="H2" s="15">
        <v>7</v>
      </c>
      <c r="I2" s="16">
        <v>6</v>
      </c>
      <c r="J2" s="4"/>
      <c r="K2" s="4"/>
      <c r="L2" s="4" t="s">
        <v>11</v>
      </c>
      <c r="M2" s="5" t="s">
        <v>12</v>
      </c>
      <c r="N2" s="5">
        <v>4</v>
      </c>
      <c r="O2" s="5">
        <v>5</v>
      </c>
      <c r="P2" s="5">
        <v>4</v>
      </c>
      <c r="Q2" s="5">
        <v>3</v>
      </c>
    </row>
    <row r="3" spans="1:17" ht="15.75" customHeight="1">
      <c r="A3" s="3">
        <v>103</v>
      </c>
      <c r="B3" s="15">
        <v>18</v>
      </c>
      <c r="C3" s="16">
        <v>8</v>
      </c>
      <c r="D3" s="15">
        <v>8</v>
      </c>
      <c r="E3" s="16">
        <v>7</v>
      </c>
      <c r="F3" s="15">
        <v>10</v>
      </c>
      <c r="G3" s="16">
        <v>3</v>
      </c>
      <c r="H3" s="15">
        <v>10</v>
      </c>
      <c r="I3" s="16">
        <v>6</v>
      </c>
      <c r="J3" s="11">
        <f aca="true" t="shared" si="0" ref="J3:J16">SUM(B3:I3)</f>
        <v>70</v>
      </c>
      <c r="K3" s="4"/>
      <c r="L3" s="4" t="s">
        <v>13</v>
      </c>
      <c r="M3" s="5" t="s">
        <v>13</v>
      </c>
      <c r="N3" s="6">
        <v>1</v>
      </c>
      <c r="O3" s="6">
        <v>2</v>
      </c>
      <c r="P3" s="6">
        <v>3</v>
      </c>
      <c r="Q3" s="6">
        <v>4</v>
      </c>
    </row>
    <row r="4" spans="1:17" ht="15.75" customHeight="1">
      <c r="A4" s="3">
        <v>112</v>
      </c>
      <c r="B4" s="15">
        <v>16</v>
      </c>
      <c r="C4" s="16">
        <v>8</v>
      </c>
      <c r="D4" s="15">
        <v>8</v>
      </c>
      <c r="E4" s="16">
        <v>14</v>
      </c>
      <c r="F4" s="15">
        <v>13</v>
      </c>
      <c r="G4" s="16">
        <v>11</v>
      </c>
      <c r="H4" s="15">
        <v>11</v>
      </c>
      <c r="I4" s="16">
        <v>8</v>
      </c>
      <c r="J4" s="11">
        <f t="shared" si="0"/>
        <v>89</v>
      </c>
      <c r="K4" s="4"/>
      <c r="L4" s="7"/>
      <c r="M4" s="5" t="s">
        <v>14</v>
      </c>
      <c r="N4" s="5">
        <v>4</v>
      </c>
      <c r="O4" s="5">
        <v>1</v>
      </c>
      <c r="P4" s="5">
        <v>4</v>
      </c>
      <c r="Q4" s="5">
        <v>5</v>
      </c>
    </row>
    <row r="5" spans="1:17" ht="15.75" customHeight="1">
      <c r="A5" s="3">
        <v>119</v>
      </c>
      <c r="B5" s="15">
        <v>15</v>
      </c>
      <c r="C5" s="16">
        <v>9</v>
      </c>
      <c r="D5" s="15">
        <v>10</v>
      </c>
      <c r="E5" s="16">
        <v>10</v>
      </c>
      <c r="F5" s="15">
        <v>12</v>
      </c>
      <c r="G5" s="16">
        <v>11</v>
      </c>
      <c r="H5" s="15">
        <v>13</v>
      </c>
      <c r="I5" s="16">
        <v>10</v>
      </c>
      <c r="J5" s="11">
        <f t="shared" si="0"/>
        <v>90</v>
      </c>
      <c r="K5" s="4"/>
      <c r="L5" s="7"/>
      <c r="M5" s="5" t="s">
        <v>15</v>
      </c>
      <c r="N5" s="5">
        <v>4</v>
      </c>
      <c r="O5" s="5">
        <v>2</v>
      </c>
      <c r="P5" s="5">
        <v>2</v>
      </c>
      <c r="Q5" s="5">
        <v>6</v>
      </c>
    </row>
    <row r="6" spans="1:17" ht="15.75" customHeight="1">
      <c r="A6" s="3">
        <v>125</v>
      </c>
      <c r="B6" s="15">
        <v>19</v>
      </c>
      <c r="C6" s="16">
        <v>10</v>
      </c>
      <c r="D6" s="15">
        <v>16</v>
      </c>
      <c r="E6" s="16">
        <v>10</v>
      </c>
      <c r="F6" s="15">
        <v>16</v>
      </c>
      <c r="G6" s="16">
        <v>9</v>
      </c>
      <c r="H6" s="15">
        <v>12</v>
      </c>
      <c r="I6" s="16">
        <v>10</v>
      </c>
      <c r="J6" s="11">
        <f t="shared" si="0"/>
        <v>102</v>
      </c>
      <c r="K6" s="4"/>
      <c r="L6" s="7"/>
      <c r="M6" s="5" t="s">
        <v>16</v>
      </c>
      <c r="N6" s="5">
        <v>4</v>
      </c>
      <c r="O6" s="5">
        <v>5</v>
      </c>
      <c r="P6" s="5">
        <v>2</v>
      </c>
      <c r="Q6" s="5">
        <v>3</v>
      </c>
    </row>
    <row r="7" spans="1:17" ht="15.75" customHeight="1">
      <c r="A7" s="3">
        <v>130</v>
      </c>
      <c r="B7" s="15">
        <v>18</v>
      </c>
      <c r="C7" s="16">
        <v>7</v>
      </c>
      <c r="D7" s="15">
        <v>15</v>
      </c>
      <c r="E7" s="16">
        <v>11</v>
      </c>
      <c r="F7" s="15">
        <v>14</v>
      </c>
      <c r="G7" s="16">
        <v>13</v>
      </c>
      <c r="H7" s="15">
        <v>12</v>
      </c>
      <c r="I7" s="16">
        <v>9</v>
      </c>
      <c r="J7" s="11">
        <f t="shared" si="0"/>
        <v>99</v>
      </c>
      <c r="K7" s="4"/>
      <c r="L7" s="7"/>
      <c r="M7" s="5" t="s">
        <v>17</v>
      </c>
      <c r="N7" s="5">
        <v>5</v>
      </c>
      <c r="O7" s="5">
        <v>1</v>
      </c>
      <c r="P7" s="5">
        <v>4</v>
      </c>
      <c r="Q7" s="5">
        <v>4</v>
      </c>
    </row>
    <row r="8" spans="1:17" ht="15.75" customHeight="1">
      <c r="A8" s="3">
        <v>135</v>
      </c>
      <c r="B8" s="15">
        <v>22</v>
      </c>
      <c r="C8" s="16">
        <v>9</v>
      </c>
      <c r="D8" s="15">
        <v>14</v>
      </c>
      <c r="E8" s="16">
        <v>15</v>
      </c>
      <c r="F8" s="15">
        <v>13</v>
      </c>
      <c r="G8" s="16">
        <v>10</v>
      </c>
      <c r="H8" s="15">
        <v>11</v>
      </c>
      <c r="I8" s="16">
        <v>10</v>
      </c>
      <c r="J8" s="11">
        <f t="shared" si="0"/>
        <v>104</v>
      </c>
      <c r="K8" s="4"/>
      <c r="L8" s="7"/>
      <c r="M8" s="5" t="s">
        <v>18</v>
      </c>
      <c r="N8" s="5">
        <v>3</v>
      </c>
      <c r="O8" s="5">
        <v>7</v>
      </c>
      <c r="P8" s="5">
        <v>3</v>
      </c>
      <c r="Q8" s="5">
        <v>1</v>
      </c>
    </row>
    <row r="9" spans="1:17" ht="15.75" customHeight="1">
      <c r="A9" s="3">
        <v>140</v>
      </c>
      <c r="B9" s="15">
        <v>17</v>
      </c>
      <c r="C9" s="16">
        <v>7</v>
      </c>
      <c r="D9" s="15">
        <v>10</v>
      </c>
      <c r="E9" s="16">
        <v>16</v>
      </c>
      <c r="F9" s="15">
        <v>15</v>
      </c>
      <c r="G9" s="16">
        <v>10</v>
      </c>
      <c r="H9" s="15">
        <v>13</v>
      </c>
      <c r="I9" s="16">
        <v>9</v>
      </c>
      <c r="J9" s="11">
        <f t="shared" si="0"/>
        <v>97</v>
      </c>
      <c r="K9" s="4"/>
      <c r="L9" s="7"/>
      <c r="M9" s="5" t="s">
        <v>19</v>
      </c>
      <c r="N9" s="5">
        <v>3</v>
      </c>
      <c r="O9" s="5">
        <v>5</v>
      </c>
      <c r="P9" s="5">
        <v>2</v>
      </c>
      <c r="Q9" s="5">
        <v>4</v>
      </c>
    </row>
    <row r="10" spans="1:17" ht="15.75" customHeight="1">
      <c r="A10" s="3">
        <v>145</v>
      </c>
      <c r="B10" s="15">
        <v>17</v>
      </c>
      <c r="C10" s="16">
        <v>10</v>
      </c>
      <c r="D10" s="15">
        <v>14</v>
      </c>
      <c r="E10" s="16">
        <v>13</v>
      </c>
      <c r="F10" s="15">
        <v>16</v>
      </c>
      <c r="G10" s="16">
        <v>12</v>
      </c>
      <c r="H10" s="15">
        <v>13</v>
      </c>
      <c r="I10" s="16">
        <v>10</v>
      </c>
      <c r="J10" s="11">
        <f t="shared" si="0"/>
        <v>105</v>
      </c>
      <c r="K10" s="4"/>
      <c r="L10" s="7"/>
      <c r="M10" s="5" t="s">
        <v>20</v>
      </c>
      <c r="N10" s="5">
        <v>3</v>
      </c>
      <c r="O10" s="5">
        <v>0</v>
      </c>
      <c r="P10" s="5">
        <v>6</v>
      </c>
      <c r="Q10" s="5">
        <v>5</v>
      </c>
    </row>
    <row r="11" spans="1:17" ht="15.75" customHeight="1">
      <c r="A11" s="3">
        <v>152</v>
      </c>
      <c r="B11" s="15">
        <v>20</v>
      </c>
      <c r="C11" s="16">
        <v>9</v>
      </c>
      <c r="D11" s="15">
        <v>13</v>
      </c>
      <c r="E11" s="16">
        <v>16</v>
      </c>
      <c r="F11" s="15">
        <v>16</v>
      </c>
      <c r="G11" s="16">
        <v>11</v>
      </c>
      <c r="H11" s="15">
        <v>13</v>
      </c>
      <c r="I11" s="16">
        <v>11</v>
      </c>
      <c r="J11" s="11">
        <f t="shared" si="0"/>
        <v>109</v>
      </c>
      <c r="K11" s="4"/>
      <c r="L11" s="7"/>
      <c r="M11" s="5" t="s">
        <v>21</v>
      </c>
      <c r="N11" s="5">
        <v>3</v>
      </c>
      <c r="O11" s="5">
        <v>5</v>
      </c>
      <c r="P11" s="5">
        <v>3</v>
      </c>
      <c r="Q11" s="5">
        <v>2</v>
      </c>
    </row>
    <row r="12" spans="1:17" ht="15.75" customHeight="1">
      <c r="A12" s="3">
        <v>160</v>
      </c>
      <c r="B12" s="15">
        <v>20</v>
      </c>
      <c r="C12" s="16">
        <v>8</v>
      </c>
      <c r="D12" s="15">
        <v>14</v>
      </c>
      <c r="E12" s="16">
        <v>13</v>
      </c>
      <c r="F12" s="15">
        <v>16</v>
      </c>
      <c r="G12" s="16">
        <v>13</v>
      </c>
      <c r="H12" s="15">
        <v>12</v>
      </c>
      <c r="I12" s="16">
        <v>11</v>
      </c>
      <c r="J12" s="11">
        <f t="shared" si="0"/>
        <v>107</v>
      </c>
      <c r="K12" s="4"/>
      <c r="L12" s="7"/>
      <c r="M12" s="5"/>
      <c r="N12" s="5">
        <f>SUM(N4:N11)</f>
        <v>29</v>
      </c>
      <c r="O12" s="5">
        <f>SUM(O4:O11)</f>
        <v>26</v>
      </c>
      <c r="P12" s="5">
        <f>SUM(P4:P11)</f>
        <v>26</v>
      </c>
      <c r="Q12" s="5">
        <f>SUM(Q4:Q11)</f>
        <v>30</v>
      </c>
    </row>
    <row r="13" spans="1:17" ht="15.75" customHeight="1">
      <c r="A13" s="3">
        <v>171</v>
      </c>
      <c r="B13" s="15">
        <v>18</v>
      </c>
      <c r="C13" s="16">
        <v>9</v>
      </c>
      <c r="D13" s="15">
        <v>13</v>
      </c>
      <c r="E13" s="16">
        <v>13</v>
      </c>
      <c r="F13" s="15">
        <v>16</v>
      </c>
      <c r="G13" s="16">
        <v>13</v>
      </c>
      <c r="H13" s="15">
        <v>12</v>
      </c>
      <c r="I13" s="16">
        <v>9</v>
      </c>
      <c r="J13" s="11">
        <f t="shared" si="0"/>
        <v>103</v>
      </c>
      <c r="K13" s="4"/>
      <c r="L13" s="7"/>
      <c r="N13" s="1">
        <f>N12/(N2*R1)</f>
        <v>0.5178571428571429</v>
      </c>
      <c r="O13" s="1">
        <f>O12/(O2*R1)</f>
        <v>0.37142857142857144</v>
      </c>
      <c r="P13" s="1">
        <f>P12/(P2*R1)</f>
        <v>0.4642857142857143</v>
      </c>
      <c r="Q13" s="1">
        <f>Q12/(Q2*R1)</f>
        <v>0.7142857142857143</v>
      </c>
    </row>
    <row r="14" spans="1:17" ht="15.75" customHeight="1">
      <c r="A14" s="3">
        <v>189</v>
      </c>
      <c r="B14" s="15">
        <v>21</v>
      </c>
      <c r="C14" s="16">
        <v>6</v>
      </c>
      <c r="D14" s="15">
        <v>9</v>
      </c>
      <c r="E14" s="16">
        <v>13</v>
      </c>
      <c r="F14" s="15">
        <v>15</v>
      </c>
      <c r="G14" s="16">
        <v>9</v>
      </c>
      <c r="H14" s="15">
        <v>10</v>
      </c>
      <c r="I14" s="16">
        <v>10</v>
      </c>
      <c r="J14" s="11">
        <f t="shared" si="0"/>
        <v>93</v>
      </c>
      <c r="K14" s="4"/>
      <c r="L14" s="7"/>
      <c r="N14" s="8" t="s">
        <v>22</v>
      </c>
      <c r="O14" s="8" t="s">
        <v>23</v>
      </c>
      <c r="P14" s="8" t="s">
        <v>24</v>
      </c>
      <c r="Q14" s="8" t="s">
        <v>25</v>
      </c>
    </row>
    <row r="15" spans="1:12" ht="15.75" customHeight="1">
      <c r="A15" s="3">
        <v>215</v>
      </c>
      <c r="B15" s="15">
        <v>17</v>
      </c>
      <c r="C15" s="16">
        <v>6</v>
      </c>
      <c r="D15" s="15">
        <v>11</v>
      </c>
      <c r="E15" s="16">
        <v>14</v>
      </c>
      <c r="F15" s="15">
        <v>12</v>
      </c>
      <c r="G15" s="16">
        <v>11</v>
      </c>
      <c r="H15" s="15">
        <v>9</v>
      </c>
      <c r="I15" s="16">
        <v>7</v>
      </c>
      <c r="J15" s="11">
        <f t="shared" si="0"/>
        <v>87</v>
      </c>
      <c r="K15" s="4"/>
      <c r="L15" s="7"/>
    </row>
    <row r="16" spans="1:12" ht="15.75" customHeight="1">
      <c r="A16" s="3">
        <v>285</v>
      </c>
      <c r="B16" s="15">
        <v>12</v>
      </c>
      <c r="C16" s="16">
        <v>6</v>
      </c>
      <c r="D16" s="15">
        <v>9</v>
      </c>
      <c r="E16" s="16">
        <v>13</v>
      </c>
      <c r="F16" s="15">
        <v>11</v>
      </c>
      <c r="G16" s="16">
        <v>8</v>
      </c>
      <c r="H16" s="15">
        <v>10</v>
      </c>
      <c r="I16" s="16">
        <v>8</v>
      </c>
      <c r="J16" s="11">
        <f t="shared" si="0"/>
        <v>77</v>
      </c>
      <c r="K16" s="4"/>
      <c r="L16" s="7"/>
    </row>
    <row r="17" spans="1:12" ht="15.75" customHeight="1">
      <c r="A17" s="3" t="s">
        <v>26</v>
      </c>
      <c r="B17" s="15">
        <f aca="true" t="shared" si="1" ref="B17:J17">SUM(B3:B16)</f>
        <v>250</v>
      </c>
      <c r="C17" s="16">
        <f t="shared" si="1"/>
        <v>112</v>
      </c>
      <c r="D17" s="15">
        <f t="shared" si="1"/>
        <v>164</v>
      </c>
      <c r="E17" s="16">
        <f t="shared" si="1"/>
        <v>178</v>
      </c>
      <c r="F17" s="15">
        <f t="shared" si="1"/>
        <v>195</v>
      </c>
      <c r="G17" s="16">
        <f t="shared" si="1"/>
        <v>144</v>
      </c>
      <c r="H17" s="15">
        <f t="shared" si="1"/>
        <v>161</v>
      </c>
      <c r="I17" s="16">
        <f t="shared" si="1"/>
        <v>128</v>
      </c>
      <c r="J17" s="4">
        <f t="shared" si="1"/>
        <v>1332</v>
      </c>
      <c r="K17" s="3"/>
      <c r="L17" s="7"/>
    </row>
    <row r="18" spans="1:12" ht="15.75" customHeight="1" thickBot="1">
      <c r="A18" s="3" t="s">
        <v>27</v>
      </c>
      <c r="B18" s="17">
        <f aca="true" t="shared" si="2" ref="B18:I18">B17/B2</f>
        <v>22.727272727272727</v>
      </c>
      <c r="C18" s="18">
        <f t="shared" si="2"/>
        <v>22.4</v>
      </c>
      <c r="D18" s="17">
        <f t="shared" si="2"/>
        <v>14.909090909090908</v>
      </c>
      <c r="E18" s="18">
        <f t="shared" si="2"/>
        <v>19.77777777777778</v>
      </c>
      <c r="F18" s="17">
        <f t="shared" si="2"/>
        <v>21.666666666666668</v>
      </c>
      <c r="G18" s="18">
        <f t="shared" si="2"/>
        <v>18</v>
      </c>
      <c r="H18" s="17">
        <f t="shared" si="2"/>
        <v>23</v>
      </c>
      <c r="I18" s="18">
        <f t="shared" si="2"/>
        <v>21.333333333333332</v>
      </c>
      <c r="J18" s="22"/>
      <c r="K18" s="7"/>
      <c r="L18" s="7"/>
    </row>
    <row r="19" spans="2:12" ht="15.75" customHeight="1">
      <c r="B19" s="3"/>
      <c r="C19" s="3"/>
      <c r="D19" s="3"/>
      <c r="E19" s="3"/>
      <c r="F19" s="3"/>
      <c r="G19" s="3"/>
      <c r="H19" s="3"/>
      <c r="I19" s="3"/>
      <c r="J19" s="7"/>
      <c r="K19" s="7"/>
      <c r="L19" s="7"/>
    </row>
    <row r="20" spans="1:9" ht="12.75" customHeight="1">
      <c r="A20" s="1" t="s">
        <v>28</v>
      </c>
      <c r="B20" s="2">
        <f>(B17+C17)/(B2+C2)</f>
        <v>22.625</v>
      </c>
      <c r="C20" s="2"/>
      <c r="D20" s="2">
        <f>(D17+E17)/(D2+E2)</f>
        <v>17.1</v>
      </c>
      <c r="E20" s="2"/>
      <c r="F20" s="2">
        <f>(F17+G17)/(F2+G2)</f>
        <v>19.941176470588236</v>
      </c>
      <c r="G20" s="2"/>
      <c r="H20" s="2">
        <f>(H17+I17)/(H2+I2)</f>
        <v>22.23076923076923</v>
      </c>
      <c r="I20" s="2"/>
    </row>
    <row r="21" ht="15.75" customHeight="1">
      <c r="A21" s="8" t="s">
        <v>27</v>
      </c>
    </row>
    <row r="22" spans="2:8" ht="12.75" customHeight="1">
      <c r="B22" s="2" t="s">
        <v>29</v>
      </c>
      <c r="D22" s="2" t="s">
        <v>30</v>
      </c>
      <c r="E22" s="2"/>
      <c r="F22" s="2" t="s">
        <v>31</v>
      </c>
      <c r="G22" s="2"/>
      <c r="H22" s="2" t="s">
        <v>32</v>
      </c>
    </row>
    <row r="23" spans="1:8" ht="12.75" customHeight="1">
      <c r="A23" s="1" t="s">
        <v>33</v>
      </c>
      <c r="B23" s="9" t="s">
        <v>34</v>
      </c>
      <c r="C23" s="10"/>
      <c r="D23" s="9" t="s">
        <v>35</v>
      </c>
      <c r="E23" s="9"/>
      <c r="F23" s="9" t="s">
        <v>36</v>
      </c>
      <c r="G23" s="2"/>
      <c r="H23" s="2" t="s">
        <v>37</v>
      </c>
    </row>
    <row r="24" spans="1:4" ht="12.75" customHeight="1">
      <c r="A24" s="1" t="s">
        <v>38</v>
      </c>
      <c r="D24" s="9" t="s">
        <v>39</v>
      </c>
    </row>
    <row r="25" ht="12.75" customHeight="1">
      <c r="D25" s="9"/>
    </row>
    <row r="26" spans="1:4" ht="12.75" customHeight="1" thickBot="1">
      <c r="A26" s="22"/>
      <c r="D26" s="9"/>
    </row>
    <row r="27" spans="1:18" ht="15.75" customHeight="1">
      <c r="A27" s="3" t="s">
        <v>0</v>
      </c>
      <c r="B27" s="13" t="s">
        <v>40</v>
      </c>
      <c r="C27" s="14" t="s">
        <v>3</v>
      </c>
      <c r="D27" s="13" t="s">
        <v>41</v>
      </c>
      <c r="E27" s="14" t="s">
        <v>42</v>
      </c>
      <c r="F27" s="19" t="s">
        <v>43</v>
      </c>
      <c r="G27" s="20" t="s">
        <v>44</v>
      </c>
      <c r="H27" s="14" t="s">
        <v>2</v>
      </c>
      <c r="I27" s="13" t="s">
        <v>7</v>
      </c>
      <c r="J27" s="14" t="s">
        <v>8</v>
      </c>
      <c r="K27" s="22" t="s">
        <v>51</v>
      </c>
      <c r="M27" s="4" t="s">
        <v>9</v>
      </c>
      <c r="N27" s="5"/>
      <c r="O27" s="6"/>
      <c r="P27" s="6">
        <v>14</v>
      </c>
      <c r="Q27" s="6"/>
      <c r="R27" s="6"/>
    </row>
    <row r="28" spans="2:18" ht="15.75" customHeight="1">
      <c r="B28" s="15">
        <v>11</v>
      </c>
      <c r="C28" s="16">
        <v>7</v>
      </c>
      <c r="D28" s="15">
        <v>14</v>
      </c>
      <c r="E28" s="16">
        <v>3</v>
      </c>
      <c r="F28" s="15">
        <v>7</v>
      </c>
      <c r="G28" s="12">
        <v>6</v>
      </c>
      <c r="H28" s="16">
        <v>7</v>
      </c>
      <c r="I28" s="15">
        <v>8</v>
      </c>
      <c r="J28" s="16">
        <v>4</v>
      </c>
      <c r="K28" s="4"/>
      <c r="M28" s="4" t="s">
        <v>11</v>
      </c>
      <c r="N28" s="5" t="s">
        <v>12</v>
      </c>
      <c r="O28" s="5">
        <v>4</v>
      </c>
      <c r="P28" s="5">
        <v>4</v>
      </c>
      <c r="Q28" s="5">
        <v>5</v>
      </c>
      <c r="R28" s="5">
        <v>3</v>
      </c>
    </row>
    <row r="29" spans="1:18" ht="15.75" customHeight="1">
      <c r="A29" s="3">
        <v>103</v>
      </c>
      <c r="B29" s="15">
        <v>10</v>
      </c>
      <c r="C29" s="16">
        <v>6</v>
      </c>
      <c r="D29" s="15">
        <v>8</v>
      </c>
      <c r="E29" s="16">
        <v>4</v>
      </c>
      <c r="F29" s="15">
        <v>8</v>
      </c>
      <c r="G29" s="12">
        <v>6</v>
      </c>
      <c r="H29" s="16">
        <v>10</v>
      </c>
      <c r="I29" s="15">
        <v>6</v>
      </c>
      <c r="J29" s="16">
        <v>6</v>
      </c>
      <c r="K29" s="4">
        <f aca="true" t="shared" si="3" ref="K29:K42">SUM(B29:J29)</f>
        <v>64</v>
      </c>
      <c r="M29" s="4" t="s">
        <v>13</v>
      </c>
      <c r="N29" s="5" t="s">
        <v>13</v>
      </c>
      <c r="O29" s="6">
        <v>1</v>
      </c>
      <c r="P29" s="6">
        <v>2</v>
      </c>
      <c r="Q29" s="6">
        <v>3</v>
      </c>
      <c r="R29" s="6">
        <v>4</v>
      </c>
    </row>
    <row r="30" spans="1:18" ht="15.75" customHeight="1">
      <c r="A30" s="3">
        <v>112</v>
      </c>
      <c r="B30" s="15">
        <v>12</v>
      </c>
      <c r="C30" s="16">
        <v>5</v>
      </c>
      <c r="D30" s="15">
        <v>5</v>
      </c>
      <c r="E30" s="16">
        <v>2</v>
      </c>
      <c r="F30" s="15">
        <v>9</v>
      </c>
      <c r="G30" s="12">
        <v>8</v>
      </c>
      <c r="H30" s="16">
        <v>13</v>
      </c>
      <c r="I30" s="15">
        <v>10</v>
      </c>
      <c r="J30" s="16">
        <v>7</v>
      </c>
      <c r="K30" s="4">
        <f t="shared" si="3"/>
        <v>71</v>
      </c>
      <c r="M30" s="7"/>
      <c r="N30" s="5" t="s">
        <v>14</v>
      </c>
      <c r="O30" s="5">
        <v>2</v>
      </c>
      <c r="P30" s="5">
        <v>0</v>
      </c>
      <c r="Q30" s="5">
        <v>8</v>
      </c>
      <c r="R30" s="5">
        <v>4</v>
      </c>
    </row>
    <row r="31" spans="1:18" ht="15.75" customHeight="1">
      <c r="A31" s="3">
        <v>119</v>
      </c>
      <c r="B31" s="15">
        <v>16</v>
      </c>
      <c r="C31" s="16">
        <v>8</v>
      </c>
      <c r="D31" s="15">
        <v>15</v>
      </c>
      <c r="E31" s="16">
        <v>4</v>
      </c>
      <c r="F31" s="15">
        <v>8</v>
      </c>
      <c r="G31" s="12">
        <v>8</v>
      </c>
      <c r="H31" s="16">
        <v>12</v>
      </c>
      <c r="I31" s="15">
        <v>13</v>
      </c>
      <c r="J31" s="16">
        <v>8</v>
      </c>
      <c r="K31" s="4">
        <f t="shared" si="3"/>
        <v>92</v>
      </c>
      <c r="M31" s="7"/>
      <c r="N31" s="5" t="s">
        <v>15</v>
      </c>
      <c r="O31" s="5">
        <v>4</v>
      </c>
      <c r="P31" s="5">
        <v>1</v>
      </c>
      <c r="Q31" s="5">
        <v>4</v>
      </c>
      <c r="R31" s="5">
        <v>5</v>
      </c>
    </row>
    <row r="32" spans="1:18" ht="15.75" customHeight="1">
      <c r="A32" s="3">
        <v>125</v>
      </c>
      <c r="B32" s="15">
        <v>14</v>
      </c>
      <c r="C32" s="16">
        <v>7</v>
      </c>
      <c r="D32" s="15">
        <v>12</v>
      </c>
      <c r="E32" s="16">
        <v>3</v>
      </c>
      <c r="F32" s="15">
        <v>9</v>
      </c>
      <c r="G32" s="12">
        <v>10</v>
      </c>
      <c r="H32" s="16">
        <v>12</v>
      </c>
      <c r="I32" s="15">
        <v>11</v>
      </c>
      <c r="J32" s="16">
        <v>7</v>
      </c>
      <c r="K32" s="4">
        <f t="shared" si="3"/>
        <v>85</v>
      </c>
      <c r="M32" s="7"/>
      <c r="N32" s="5" t="s">
        <v>16</v>
      </c>
      <c r="O32" s="5">
        <v>3</v>
      </c>
      <c r="P32" s="5">
        <v>0</v>
      </c>
      <c r="Q32" s="5">
        <v>3</v>
      </c>
      <c r="R32" s="5">
        <v>8</v>
      </c>
    </row>
    <row r="33" spans="1:18" ht="15.75" customHeight="1">
      <c r="A33" s="3">
        <v>130</v>
      </c>
      <c r="B33" s="15">
        <v>15</v>
      </c>
      <c r="C33" s="16">
        <v>8</v>
      </c>
      <c r="D33" s="15">
        <v>14</v>
      </c>
      <c r="E33" s="16">
        <v>4</v>
      </c>
      <c r="F33" s="15">
        <v>9</v>
      </c>
      <c r="G33" s="12">
        <v>8</v>
      </c>
      <c r="H33" s="16">
        <v>11</v>
      </c>
      <c r="I33" s="15">
        <v>11</v>
      </c>
      <c r="J33" s="16">
        <v>8</v>
      </c>
      <c r="K33" s="4">
        <f t="shared" si="3"/>
        <v>88</v>
      </c>
      <c r="M33" s="7"/>
      <c r="N33" s="5" t="s">
        <v>17</v>
      </c>
      <c r="O33" s="5">
        <v>3</v>
      </c>
      <c r="P33" s="5">
        <v>1</v>
      </c>
      <c r="Q33" s="5">
        <v>5</v>
      </c>
      <c r="R33" s="5">
        <v>5</v>
      </c>
    </row>
    <row r="34" spans="1:18" ht="15.75" customHeight="1">
      <c r="A34" s="3">
        <v>135</v>
      </c>
      <c r="B34" s="15">
        <v>17</v>
      </c>
      <c r="C34" s="16">
        <v>5</v>
      </c>
      <c r="D34" s="15">
        <v>13</v>
      </c>
      <c r="E34" s="16">
        <v>5</v>
      </c>
      <c r="F34" s="15">
        <v>11</v>
      </c>
      <c r="G34" s="12">
        <v>8</v>
      </c>
      <c r="H34" s="16">
        <v>14</v>
      </c>
      <c r="I34" s="15">
        <v>10</v>
      </c>
      <c r="J34" s="16">
        <v>8</v>
      </c>
      <c r="K34" s="4">
        <f t="shared" si="3"/>
        <v>91</v>
      </c>
      <c r="M34" s="7"/>
      <c r="N34" s="5" t="s">
        <v>18</v>
      </c>
      <c r="O34" s="5">
        <v>6</v>
      </c>
      <c r="P34" s="5">
        <v>0</v>
      </c>
      <c r="Q34" s="5">
        <v>6</v>
      </c>
      <c r="R34" s="5">
        <v>2</v>
      </c>
    </row>
    <row r="35" spans="1:18" ht="15.75" customHeight="1">
      <c r="A35" s="3">
        <v>140</v>
      </c>
      <c r="B35" s="15">
        <v>16</v>
      </c>
      <c r="C35" s="16">
        <v>7</v>
      </c>
      <c r="D35" s="15">
        <v>15</v>
      </c>
      <c r="E35" s="16">
        <v>3</v>
      </c>
      <c r="F35" s="15">
        <v>8</v>
      </c>
      <c r="G35" s="12">
        <v>9</v>
      </c>
      <c r="H35" s="16">
        <v>13</v>
      </c>
      <c r="I35" s="15">
        <v>14</v>
      </c>
      <c r="J35" s="16">
        <v>7</v>
      </c>
      <c r="K35" s="4">
        <f t="shared" si="3"/>
        <v>92</v>
      </c>
      <c r="M35" s="7"/>
      <c r="N35" s="5" t="s">
        <v>19</v>
      </c>
      <c r="O35" s="5">
        <v>5</v>
      </c>
      <c r="P35" s="5">
        <v>0</v>
      </c>
      <c r="Q35" s="5">
        <v>8</v>
      </c>
      <c r="R35" s="5">
        <v>1</v>
      </c>
    </row>
    <row r="36" spans="1:18" ht="15.75" customHeight="1">
      <c r="A36" s="3">
        <v>145</v>
      </c>
      <c r="B36" s="15">
        <v>18</v>
      </c>
      <c r="C36" s="16">
        <v>6</v>
      </c>
      <c r="D36" s="15">
        <v>16</v>
      </c>
      <c r="E36" s="16">
        <v>4</v>
      </c>
      <c r="F36" s="15">
        <v>7</v>
      </c>
      <c r="G36" s="12">
        <v>9</v>
      </c>
      <c r="H36" s="16">
        <v>13</v>
      </c>
      <c r="I36" s="15">
        <v>12</v>
      </c>
      <c r="J36" s="16">
        <v>8</v>
      </c>
      <c r="K36" s="4">
        <f t="shared" si="3"/>
        <v>93</v>
      </c>
      <c r="M36" s="7"/>
      <c r="N36" s="5" t="s">
        <v>20</v>
      </c>
      <c r="O36" s="5">
        <v>5</v>
      </c>
      <c r="P36" s="5">
        <v>1</v>
      </c>
      <c r="Q36" s="5">
        <v>3</v>
      </c>
      <c r="R36" s="5">
        <v>5</v>
      </c>
    </row>
    <row r="37" spans="1:18" ht="15.75" customHeight="1">
      <c r="A37" s="3">
        <v>152</v>
      </c>
      <c r="B37" s="15">
        <v>19</v>
      </c>
      <c r="C37" s="16">
        <v>9</v>
      </c>
      <c r="D37" s="15">
        <v>14</v>
      </c>
      <c r="E37" s="16">
        <v>5</v>
      </c>
      <c r="F37" s="15">
        <v>10</v>
      </c>
      <c r="G37" s="12">
        <v>9</v>
      </c>
      <c r="H37" s="16">
        <v>14</v>
      </c>
      <c r="I37" s="15">
        <v>13</v>
      </c>
      <c r="J37" s="16">
        <v>8</v>
      </c>
      <c r="K37" s="4">
        <f t="shared" si="3"/>
        <v>101</v>
      </c>
      <c r="M37" s="7"/>
      <c r="N37" s="5" t="s">
        <v>21</v>
      </c>
      <c r="O37" s="5">
        <v>4</v>
      </c>
      <c r="P37" s="5">
        <v>4</v>
      </c>
      <c r="Q37" s="5">
        <v>5</v>
      </c>
      <c r="R37" s="5">
        <v>1</v>
      </c>
    </row>
    <row r="38" spans="1:18" ht="15.75" customHeight="1">
      <c r="A38" s="3">
        <v>160</v>
      </c>
      <c r="B38" s="15">
        <v>16</v>
      </c>
      <c r="C38" s="16">
        <v>10</v>
      </c>
      <c r="D38" s="15">
        <v>12</v>
      </c>
      <c r="E38" s="16">
        <v>4</v>
      </c>
      <c r="F38" s="15">
        <v>10</v>
      </c>
      <c r="G38" s="12">
        <v>9</v>
      </c>
      <c r="H38" s="16">
        <v>13</v>
      </c>
      <c r="I38" s="15">
        <v>10</v>
      </c>
      <c r="J38" s="16">
        <v>7</v>
      </c>
      <c r="K38" s="4">
        <f t="shared" si="3"/>
        <v>91</v>
      </c>
      <c r="M38" s="7"/>
      <c r="N38" s="5"/>
      <c r="O38" s="5">
        <f>SUM(O30:O37)</f>
        <v>32</v>
      </c>
      <c r="P38" s="5">
        <f>SUM(P30:P37)</f>
        <v>7</v>
      </c>
      <c r="Q38" s="5">
        <f>SUM(Q30:Q37)</f>
        <v>42</v>
      </c>
      <c r="R38" s="5">
        <f>SUM(R30:R37)</f>
        <v>31</v>
      </c>
    </row>
    <row r="39" spans="1:18" ht="15.75" customHeight="1">
      <c r="A39" s="3">
        <v>171</v>
      </c>
      <c r="B39" s="15">
        <v>17</v>
      </c>
      <c r="C39" s="16">
        <v>8</v>
      </c>
      <c r="D39" s="15">
        <v>15</v>
      </c>
      <c r="E39" s="16">
        <v>6</v>
      </c>
      <c r="F39" s="15">
        <v>8</v>
      </c>
      <c r="G39" s="12">
        <v>9</v>
      </c>
      <c r="H39" s="16">
        <v>10</v>
      </c>
      <c r="I39" s="15">
        <v>10</v>
      </c>
      <c r="J39" s="16">
        <v>8</v>
      </c>
      <c r="K39" s="4">
        <f t="shared" si="3"/>
        <v>91</v>
      </c>
      <c r="M39" s="7"/>
      <c r="N39" s="2"/>
      <c r="O39" s="1">
        <f>O38/(O28*P27)</f>
        <v>0.5714285714285714</v>
      </c>
      <c r="P39" s="1">
        <f>P38/(P28*P27)</f>
        <v>0.125</v>
      </c>
      <c r="Q39" s="1">
        <f>Q38/(Q28*P27)</f>
        <v>0.6</v>
      </c>
      <c r="R39" s="1">
        <f>R38/(R28*P27)</f>
        <v>0.7380952380952381</v>
      </c>
    </row>
    <row r="40" spans="1:18" ht="15.75" customHeight="1">
      <c r="A40" s="3">
        <v>189</v>
      </c>
      <c r="B40" s="15">
        <v>13</v>
      </c>
      <c r="C40" s="16">
        <v>7</v>
      </c>
      <c r="D40" s="15">
        <v>11</v>
      </c>
      <c r="E40" s="16">
        <v>4</v>
      </c>
      <c r="F40" s="15">
        <v>9</v>
      </c>
      <c r="G40" s="12">
        <v>7</v>
      </c>
      <c r="H40" s="16">
        <v>10</v>
      </c>
      <c r="I40" s="15">
        <v>11</v>
      </c>
      <c r="J40" s="16">
        <v>7</v>
      </c>
      <c r="K40" s="4">
        <f t="shared" si="3"/>
        <v>79</v>
      </c>
      <c r="M40" s="7"/>
      <c r="N40" s="2"/>
      <c r="O40" s="8" t="s">
        <v>45</v>
      </c>
      <c r="P40" s="9" t="s">
        <v>46</v>
      </c>
      <c r="Q40" s="8" t="s">
        <v>47</v>
      </c>
      <c r="R40" s="8" t="s">
        <v>48</v>
      </c>
    </row>
    <row r="41" spans="1:11" ht="15.75" customHeight="1">
      <c r="A41" s="3">
        <v>215</v>
      </c>
      <c r="B41" s="15">
        <v>15</v>
      </c>
      <c r="C41" s="16">
        <v>7</v>
      </c>
      <c r="D41" s="15">
        <v>8</v>
      </c>
      <c r="E41" s="16">
        <v>3</v>
      </c>
      <c r="F41" s="15">
        <v>10</v>
      </c>
      <c r="G41" s="12">
        <v>4</v>
      </c>
      <c r="H41" s="16">
        <v>8</v>
      </c>
      <c r="I41" s="15">
        <v>9</v>
      </c>
      <c r="J41" s="16">
        <v>7</v>
      </c>
      <c r="K41" s="4">
        <f t="shared" si="3"/>
        <v>71</v>
      </c>
    </row>
    <row r="42" spans="1:11" ht="15.75" customHeight="1">
      <c r="A42" s="3">
        <v>285</v>
      </c>
      <c r="B42" s="15">
        <v>9</v>
      </c>
      <c r="C42" s="16">
        <v>6</v>
      </c>
      <c r="D42" s="15">
        <v>7</v>
      </c>
      <c r="E42" s="16">
        <v>4</v>
      </c>
      <c r="F42" s="15">
        <v>6</v>
      </c>
      <c r="G42" s="12">
        <v>4</v>
      </c>
      <c r="H42" s="16">
        <v>10</v>
      </c>
      <c r="I42" s="15">
        <v>11</v>
      </c>
      <c r="J42" s="16">
        <v>7</v>
      </c>
      <c r="K42" s="4">
        <f t="shared" si="3"/>
        <v>64</v>
      </c>
    </row>
    <row r="43" spans="1:11" ht="15.75" customHeight="1" thickBot="1">
      <c r="A43" s="3" t="s">
        <v>26</v>
      </c>
      <c r="B43" s="17">
        <f aca="true" t="shared" si="4" ref="B43:K43">SUM(B29:B42)</f>
        <v>207</v>
      </c>
      <c r="C43" s="18">
        <f t="shared" si="4"/>
        <v>99</v>
      </c>
      <c r="D43" s="17">
        <f t="shared" si="4"/>
        <v>165</v>
      </c>
      <c r="E43" s="18">
        <f t="shared" si="4"/>
        <v>55</v>
      </c>
      <c r="F43" s="17">
        <f t="shared" si="4"/>
        <v>122</v>
      </c>
      <c r="G43" s="21">
        <f t="shared" si="4"/>
        <v>108</v>
      </c>
      <c r="H43" s="18">
        <f t="shared" si="4"/>
        <v>163</v>
      </c>
      <c r="I43" s="17">
        <f t="shared" si="4"/>
        <v>151</v>
      </c>
      <c r="J43" s="18">
        <f t="shared" si="4"/>
        <v>103</v>
      </c>
      <c r="K43" s="4">
        <f t="shared" si="4"/>
        <v>1173</v>
      </c>
    </row>
    <row r="45" spans="1:10" ht="12.75" customHeight="1">
      <c r="A45" s="8" t="s">
        <v>27</v>
      </c>
      <c r="B45" s="1">
        <f aca="true" t="shared" si="5" ref="B45:J45">B43/B28</f>
        <v>18.818181818181817</v>
      </c>
      <c r="C45" s="1">
        <f t="shared" si="5"/>
        <v>14.142857142857142</v>
      </c>
      <c r="D45" s="1">
        <f t="shared" si="5"/>
        <v>11.785714285714286</v>
      </c>
      <c r="E45" s="1">
        <f t="shared" si="5"/>
        <v>18.333333333333332</v>
      </c>
      <c r="F45" s="1">
        <f t="shared" si="5"/>
        <v>17.428571428571427</v>
      </c>
      <c r="G45" s="1">
        <f t="shared" si="5"/>
        <v>18</v>
      </c>
      <c r="H45" s="1">
        <f t="shared" si="5"/>
        <v>23.285714285714285</v>
      </c>
      <c r="I45" s="1">
        <f t="shared" si="5"/>
        <v>18.875</v>
      </c>
      <c r="J45" s="1">
        <f t="shared" si="5"/>
        <v>25.75</v>
      </c>
    </row>
    <row r="47" spans="1:9" ht="12.75" customHeight="1">
      <c r="A47" s="23" t="s">
        <v>49</v>
      </c>
      <c r="B47" s="2" t="s">
        <v>29</v>
      </c>
      <c r="C47" s="2"/>
      <c r="D47" s="2" t="s">
        <v>30</v>
      </c>
      <c r="E47" s="2"/>
      <c r="F47" s="2" t="s">
        <v>31</v>
      </c>
      <c r="G47" s="2"/>
      <c r="H47" s="2"/>
      <c r="I47" s="2" t="s">
        <v>32</v>
      </c>
    </row>
    <row r="48" spans="1:9" ht="12.75" customHeight="1">
      <c r="A48" s="8" t="s">
        <v>27</v>
      </c>
      <c r="B48" s="2">
        <f>(B43+C43)/(B28+C28)</f>
        <v>17</v>
      </c>
      <c r="C48" s="2"/>
      <c r="D48" s="2">
        <f>(D43+E43)/(D28+E28)</f>
        <v>12.941176470588236</v>
      </c>
      <c r="E48" s="2"/>
      <c r="F48" s="2">
        <f>(F43+G43+H43)/(F28+G28+H28)</f>
        <v>19.65</v>
      </c>
      <c r="G48" s="2"/>
      <c r="H48" s="2"/>
      <c r="I48" s="2">
        <f>(I43+J43)/(I28+J28)</f>
        <v>21.166666666666668</v>
      </c>
    </row>
  </sheetData>
  <printOptions gridLines="1" horizontalCentered="1" verticalCentered="1"/>
  <pageMargins left="0.22013888888888888" right="0.22013888888888888" top="1.5597222222222222" bottom="1.5597222222222222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Jamie Wise</cp:lastModifiedBy>
  <cp:lastPrinted>2011-03-23T19:10:58Z</cp:lastPrinted>
  <dcterms:modified xsi:type="dcterms:W3CDTF">2011-03-28T19:54:14Z</dcterms:modified>
  <cp:category/>
  <cp:version/>
  <cp:contentType/>
  <cp:contentStatus/>
</cp:coreProperties>
</file>